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70000-DIRECCION TALENTO HUMANO\70300-SUBDIRECCION DE CARRERA ADMINISTRATIVA\DOCUMENTOS APOYO\BASES DE DATOS\SIDEAP\Informes Mensuales\2018\11_NOV_2018\Rendicion Cuentas\"/>
    </mc:Choice>
  </mc:AlternateContent>
  <bookViews>
    <workbookView xWindow="0" yWindow="0" windowWidth="28800" windowHeight="11745" tabRatio="769" activeTab="6"/>
  </bookViews>
  <sheets>
    <sheet name="FORMATOS" sheetId="7" r:id="rId1"/>
    <sheet name="302-A - VINCULACION" sheetId="2" r:id="rId2"/>
    <sheet name="CB 0302 B SALARIOS Y PS F" sheetId="9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definedNames>
    <definedName name="_xlnm.Print_Area" localSheetId="1">'302-A - VINCULACION'!$A$1:$P$17</definedName>
  </definedNames>
  <calcPr calcId="152511"/>
</workbook>
</file>

<file path=xl/calcChain.xml><?xml version="1.0" encoding="utf-8"?>
<calcChain xmlns="http://schemas.openxmlformats.org/spreadsheetml/2006/main">
  <c r="H39" i="9" l="1"/>
  <c r="G39" i="9"/>
  <c r="F39" i="9"/>
  <c r="E39" i="9"/>
  <c r="D39" i="9"/>
  <c r="C39" i="9"/>
  <c r="B39" i="9"/>
  <c r="H30" i="9"/>
  <c r="G30" i="9"/>
  <c r="E30" i="9"/>
  <c r="C30" i="9"/>
  <c r="B30" i="9"/>
  <c r="F30" i="9"/>
  <c r="D30" i="9"/>
  <c r="H17" i="9"/>
  <c r="H43" i="9" s="1"/>
  <c r="E17" i="9"/>
  <c r="E43" i="9" s="1"/>
  <c r="D17" i="9"/>
  <c r="D43" i="9" s="1"/>
  <c r="G17" i="9"/>
  <c r="G43" i="9" s="1"/>
  <c r="F17" i="9"/>
  <c r="C17" i="9"/>
  <c r="C43" i="9" s="1"/>
  <c r="B17" i="9"/>
  <c r="B43" i="9" s="1"/>
  <c r="F43" i="9" l="1"/>
  <c r="D24" i="5" l="1"/>
  <c r="B4" i="4" l="1"/>
  <c r="N10" i="2" l="1"/>
  <c r="N11" i="2"/>
  <c r="N12" i="2"/>
  <c r="N13" i="2"/>
  <c r="N14" i="2"/>
  <c r="N15" i="2"/>
  <c r="N16" i="2"/>
  <c r="B4" i="8" l="1"/>
  <c r="B4" i="6"/>
  <c r="D4" i="5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<sst xmlns="http://schemas.openxmlformats.org/spreadsheetml/2006/main" count="214" uniqueCount="119">
  <si>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</si>
  <si>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</si>
  <si>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</si>
  <si>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</si>
  <si>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</si>
  <si>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</si>
  <si>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</si>
  <si>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</si>
  <si>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</si>
  <si>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</si>
  <si>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</si>
  <si>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</si>
  <si>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</si>
  <si>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</si>
  <si>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</si>
  <si>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</si>
  <si>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</si>
  <si>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</si>
  <si>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</si>
  <si>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</si>
  <si>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</si>
  <si>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</si>
  <si>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</si>
  <si>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</si>
  <si>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</si>
  <si>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</si>
  <si>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</si>
  <si>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</si>
  <si>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</si>
  <si>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</si>
  <si>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</si>
  <si>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</si>
  <si>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</si>
  <si>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</si>
  <si>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</si>
  <si>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</si>
  <si>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</si>
  <si>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</si>
  <si>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</si>
  <si>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</si>
  <si>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</si>
  <si>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</si>
  <si>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</si>
  <si>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</si>
  <si>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</si>
  <si>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</si>
  <si>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</si>
  <si>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</si>
  <si>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</si>
  <si>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</si>
  <si>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</si>
  <si>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</si>
  <si>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</si>
  <si>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</si>
  <si>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</si>
  <si>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</si>
  <si>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</si>
  <si>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</si>
  <si>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</si>
  <si>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</si>
  <si>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</si>
  <si>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</si>
  <si>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</si>
  <si>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</si>
  <si>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</si>
  <si>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</si>
  <si>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</si>
  <si>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</si>
  <si>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</si>
  <si>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</si>
  <si>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</si>
  <si>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</si>
  <si>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</si>
  <si>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</si>
  <si>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</si>
  <si>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</si>
  <si>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</si>
  <si>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</si>
  <si>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</si>
  <si>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</si>
  <si>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</si>
  <si>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</si>
  <si>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</si>
  <si>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</si>
  <si>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</si>
  <si>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</si>
  <si>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</si>
  <si>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</si>
  <si>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</si>
  <si>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</si>
  <si>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</si>
  <si>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</si>
  <si>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</si>
  <si>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</si>
  <si>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</si>
  <si>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</si>
  <si>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</si>
  <si>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</si>
  <si>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</si>
  <si>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</si>
  <si>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</si>
  <si>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</si>
  <si>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</si>
  <si>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</si>
  <si>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</si>
  <si>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</si>
  <si>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</si>
  <si>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</si>
  <si>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</si>
  <si>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</si>
  <si>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</si>
  <si>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</si>
  <si>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</si>
  <si>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</si>
  <si>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</si>
  <si>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</si>
  <si>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FABIO AYALA - JESUS EDO SARMIENTO</t>
  </si>
  <si>
    <t>SINCELEJO Y OTRAS</t>
  </si>
  <si>
    <t>Hora Lactancia y Dir 002-2017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</si>
</sst>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  <font>
      <b/>
      <sz val="16"/>
      <color indexed="8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0" xfId="2" applyNumberFormat="1" applyFont="1" applyFill="1" applyBorder="1" applyAlignment="1">
      <alignment horizontal="right" wrapText="1"/>
    </xf>
    <xf numFmtId="0" fontId="0" fillId="0" borderId="21" xfId="0" applyBorder="1"/>
    <xf numFmtId="0" fontId="6" fillId="2" borderId="8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3" xfId="0" applyBorder="1"/>
    <xf numFmtId="0" fontId="12" fillId="0" borderId="0" xfId="1"/>
    <xf numFmtId="0" fontId="1" fillId="0" borderId="24" xfId="0" applyFont="1" applyBorder="1"/>
    <xf numFmtId="0" fontId="1" fillId="0" borderId="25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0" xfId="0" applyFont="1"/>
    <xf numFmtId="0" fontId="11" fillId="0" borderId="26" xfId="0" applyFont="1" applyBorder="1" applyAlignment="1">
      <alignment vertical="center" wrapText="1"/>
    </xf>
    <xf numFmtId="14" fontId="1" fillId="0" borderId="25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wrapText="1"/>
    </xf>
    <xf numFmtId="0" fontId="16" fillId="10" borderId="3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4" fontId="1" fillId="0" borderId="25" xfId="0" applyNumberFormat="1" applyFont="1" applyBorder="1" applyAlignment="1">
      <alignment horizontal="left"/>
    </xf>
    <xf numFmtId="0" fontId="17" fillId="0" borderId="3" xfId="0" quotePrefix="1" applyFont="1" applyBorder="1" applyAlignment="1">
      <alignment vertical="center" wrapText="1"/>
    </xf>
    <xf numFmtId="3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3" fontId="0" fillId="0" borderId="0" xfId="0" applyNumberFormat="1"/>
    <xf numFmtId="3" fontId="9" fillId="3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29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0" fillId="0" borderId="13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2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40" t="s">
        <v>86</v>
      </c>
    </row>
    <row r="2" spans="1:7" x14ac:dyDescent="0.2">
      <c r="A2" s="39" t="s">
        <v>85</v>
      </c>
      <c r="B2" s="39" t="s">
        <v>84</v>
      </c>
    </row>
    <row r="3" spans="1:7" ht="15" x14ac:dyDescent="0.2">
      <c r="A3" s="42" t="s">
        <v>79</v>
      </c>
      <c r="B3" s="43" t="s">
        <v>16</v>
      </c>
    </row>
    <row r="4" spans="1:7" ht="20.25" customHeight="1" x14ac:dyDescent="0.35">
      <c r="A4" s="42" t="s">
        <v>80</v>
      </c>
      <c r="B4" s="43" t="s">
        <v>28</v>
      </c>
      <c r="C4" s="36"/>
      <c r="D4" s="36"/>
      <c r="E4" s="36"/>
      <c r="F4" s="36"/>
      <c r="G4" s="36"/>
    </row>
    <row r="5" spans="1:7" ht="17.25" customHeight="1" x14ac:dyDescent="0.3">
      <c r="A5" s="42" t="s">
        <v>81</v>
      </c>
      <c r="B5" s="43" t="s">
        <v>51</v>
      </c>
      <c r="C5" s="37"/>
    </row>
    <row r="6" spans="1:7" ht="17.25" customHeight="1" x14ac:dyDescent="0.3">
      <c r="A6" s="42" t="s">
        <v>82</v>
      </c>
      <c r="B6" s="43" t="s">
        <v>63</v>
      </c>
      <c r="C6" s="37"/>
      <c r="D6" s="37"/>
    </row>
    <row r="7" spans="1:7" ht="16.5" x14ac:dyDescent="0.3">
      <c r="A7" s="42" t="s">
        <v>83</v>
      </c>
      <c r="B7" s="43" t="s">
        <v>72</v>
      </c>
      <c r="C7" s="38"/>
      <c r="D7" s="38"/>
      <c r="E7" s="38"/>
    </row>
    <row r="8" spans="1:7" x14ac:dyDescent="0.2">
      <c r="A8" s="57" t="s">
        <v>94</v>
      </c>
      <c r="B8" s="43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zoomScaleNormal="100" workbookViewId="0"/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2" t="s">
        <v>95</v>
      </c>
      <c r="B3" s="58" t="s">
        <v>101</v>
      </c>
    </row>
    <row r="4" spans="1:20" ht="13.5" thickBot="1" x14ac:dyDescent="0.25">
      <c r="A4" s="62" t="s">
        <v>96</v>
      </c>
      <c r="B4" s="104">
        <v>43434</v>
      </c>
    </row>
    <row r="5" spans="1:20" ht="13.5" thickBot="1" x14ac:dyDescent="0.25">
      <c r="A5" s="62" t="s">
        <v>97</v>
      </c>
      <c r="B5" s="59" t="s">
        <v>102</v>
      </c>
    </row>
    <row r="6" spans="1:20" ht="71.25" customHeight="1" x14ac:dyDescent="0.2">
      <c r="A6" s="76" t="s">
        <v>15</v>
      </c>
      <c r="B6" s="75" t="s">
        <v>16</v>
      </c>
      <c r="C6" s="60"/>
    </row>
    <row r="8" spans="1:20" ht="19.5" customHeight="1" thickBot="1" x14ac:dyDescent="0.45">
      <c r="A8" s="41" t="s">
        <v>87</v>
      </c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" customFormat="1" ht="72" customHeight="1" thickBot="1" x14ac:dyDescent="0.25">
      <c r="A9" s="3" t="s">
        <v>0</v>
      </c>
      <c r="B9" s="94" t="s">
        <v>26</v>
      </c>
      <c r="C9" s="94" t="s">
        <v>17</v>
      </c>
      <c r="D9" s="94" t="s">
        <v>18</v>
      </c>
      <c r="E9" s="95" t="s">
        <v>2</v>
      </c>
      <c r="F9" s="95" t="s">
        <v>3</v>
      </c>
      <c r="G9" s="95" t="s">
        <v>4</v>
      </c>
      <c r="H9" s="96" t="s">
        <v>5</v>
      </c>
      <c r="I9" s="96" t="s">
        <v>6</v>
      </c>
      <c r="J9" s="96" t="s">
        <v>7</v>
      </c>
      <c r="K9" s="97" t="s">
        <v>8</v>
      </c>
      <c r="L9" s="97" t="s">
        <v>9</v>
      </c>
      <c r="M9" s="97" t="s">
        <v>10</v>
      </c>
      <c r="N9" s="3" t="s">
        <v>11</v>
      </c>
      <c r="O9" s="3" t="s">
        <v>12</v>
      </c>
      <c r="P9" s="3" t="s">
        <v>13</v>
      </c>
      <c r="Q9" s="4" t="s">
        <v>14</v>
      </c>
    </row>
    <row r="10" spans="1:20" ht="15.75" thickBot="1" x14ac:dyDescent="0.3">
      <c r="A10" s="9" t="s">
        <v>19</v>
      </c>
      <c r="B10" s="99">
        <v>0</v>
      </c>
      <c r="C10" s="99">
        <v>0</v>
      </c>
      <c r="D10" s="99">
        <v>79</v>
      </c>
      <c r="E10" s="95">
        <v>0</v>
      </c>
      <c r="F10" s="95">
        <v>0</v>
      </c>
      <c r="G10" s="95">
        <v>73</v>
      </c>
      <c r="H10" s="96">
        <v>0</v>
      </c>
      <c r="I10" s="96">
        <v>0</v>
      </c>
      <c r="J10" s="96">
        <v>5</v>
      </c>
      <c r="K10" s="100"/>
      <c r="L10" s="100"/>
      <c r="M10" s="100"/>
      <c r="N10" s="101">
        <f>B10+E10+H10+K10</f>
        <v>0</v>
      </c>
      <c r="O10" s="101">
        <f>C10+F10+I10+L10</f>
        <v>0</v>
      </c>
      <c r="P10" s="101">
        <f>D10+G10+J10+M10</f>
        <v>157</v>
      </c>
      <c r="Q10" s="6"/>
    </row>
    <row r="11" spans="1:20" ht="15.75" thickBot="1" x14ac:dyDescent="0.3">
      <c r="A11" s="9" t="s">
        <v>20</v>
      </c>
      <c r="B11" s="99">
        <v>0</v>
      </c>
      <c r="C11" s="99">
        <v>0</v>
      </c>
      <c r="D11" s="99">
        <v>61</v>
      </c>
      <c r="E11" s="95">
        <v>0</v>
      </c>
      <c r="F11" s="95">
        <v>0</v>
      </c>
      <c r="G11" s="95">
        <v>42</v>
      </c>
      <c r="H11" s="96">
        <v>0</v>
      </c>
      <c r="I11" s="96">
        <v>0</v>
      </c>
      <c r="J11" s="96">
        <v>0</v>
      </c>
      <c r="K11" s="100"/>
      <c r="L11" s="100"/>
      <c r="M11" s="100"/>
      <c r="N11" s="101">
        <f t="shared" ref="N11:P16" si="0">B11+E11+H11+K11</f>
        <v>0</v>
      </c>
      <c r="O11" s="101">
        <f t="shared" si="0"/>
        <v>0</v>
      </c>
      <c r="P11" s="101">
        <f t="shared" si="0"/>
        <v>103</v>
      </c>
      <c r="Q11" s="6"/>
    </row>
    <row r="12" spans="1:20" ht="15.75" thickBot="1" x14ac:dyDescent="0.3">
      <c r="A12" s="9" t="s">
        <v>21</v>
      </c>
      <c r="B12" s="99">
        <v>0</v>
      </c>
      <c r="C12" s="99">
        <v>0</v>
      </c>
      <c r="D12" s="99">
        <v>475</v>
      </c>
      <c r="E12" s="95">
        <v>4</v>
      </c>
      <c r="F12" s="95">
        <v>0</v>
      </c>
      <c r="G12" s="95">
        <v>136</v>
      </c>
      <c r="H12" s="96">
        <v>0</v>
      </c>
      <c r="I12" s="96">
        <v>0</v>
      </c>
      <c r="J12" s="96">
        <v>2</v>
      </c>
      <c r="K12" s="100"/>
      <c r="L12" s="100"/>
      <c r="M12" s="100"/>
      <c r="N12" s="101">
        <f t="shared" si="0"/>
        <v>4</v>
      </c>
      <c r="O12" s="101">
        <f t="shared" si="0"/>
        <v>0</v>
      </c>
      <c r="P12" s="101">
        <f t="shared" si="0"/>
        <v>613</v>
      </c>
      <c r="Q12" s="6"/>
    </row>
    <row r="13" spans="1:20" ht="15.75" thickBot="1" x14ac:dyDescent="0.3">
      <c r="A13" s="9" t="s">
        <v>22</v>
      </c>
      <c r="B13" s="99">
        <v>0</v>
      </c>
      <c r="C13" s="99">
        <v>0</v>
      </c>
      <c r="D13" s="99">
        <v>0</v>
      </c>
      <c r="E13" s="95">
        <v>0</v>
      </c>
      <c r="F13" s="95">
        <v>0</v>
      </c>
      <c r="G13" s="95">
        <v>0</v>
      </c>
      <c r="H13" s="96">
        <v>0</v>
      </c>
      <c r="I13" s="96">
        <v>0</v>
      </c>
      <c r="J13" s="96">
        <v>0</v>
      </c>
      <c r="K13" s="100"/>
      <c r="L13" s="100"/>
      <c r="M13" s="100"/>
      <c r="N13" s="101">
        <f t="shared" si="0"/>
        <v>0</v>
      </c>
      <c r="O13" s="101">
        <f t="shared" si="0"/>
        <v>0</v>
      </c>
      <c r="P13" s="101">
        <f t="shared" si="0"/>
        <v>0</v>
      </c>
      <c r="Q13" s="6"/>
    </row>
    <row r="14" spans="1:20" ht="15.75" thickBot="1" x14ac:dyDescent="0.3">
      <c r="A14" s="9" t="s">
        <v>23</v>
      </c>
      <c r="B14" s="99">
        <v>0</v>
      </c>
      <c r="C14" s="99">
        <v>0</v>
      </c>
      <c r="D14" s="99">
        <v>1</v>
      </c>
      <c r="E14" s="95">
        <v>0</v>
      </c>
      <c r="F14" s="95">
        <v>0</v>
      </c>
      <c r="G14" s="95">
        <v>0</v>
      </c>
      <c r="H14" s="96">
        <v>0</v>
      </c>
      <c r="I14" s="96">
        <v>0</v>
      </c>
      <c r="J14" s="96">
        <v>30</v>
      </c>
      <c r="K14" s="100"/>
      <c r="L14" s="100"/>
      <c r="M14" s="100"/>
      <c r="N14" s="101">
        <f t="shared" si="0"/>
        <v>0</v>
      </c>
      <c r="O14" s="101">
        <f t="shared" si="0"/>
        <v>0</v>
      </c>
      <c r="P14" s="101">
        <f t="shared" si="0"/>
        <v>31</v>
      </c>
      <c r="Q14" s="6"/>
    </row>
    <row r="15" spans="1:20" ht="15.75" thickBot="1" x14ac:dyDescent="0.3">
      <c r="A15" s="9" t="s">
        <v>24</v>
      </c>
      <c r="B15" s="99">
        <v>0</v>
      </c>
      <c r="C15" s="99">
        <v>0</v>
      </c>
      <c r="D15" s="99">
        <v>10</v>
      </c>
      <c r="E15" s="95">
        <v>0</v>
      </c>
      <c r="F15" s="95">
        <v>0</v>
      </c>
      <c r="G15" s="95">
        <v>0</v>
      </c>
      <c r="H15" s="96">
        <v>8</v>
      </c>
      <c r="I15" s="96">
        <v>2</v>
      </c>
      <c r="J15" s="96">
        <v>115</v>
      </c>
      <c r="K15" s="100"/>
      <c r="L15" s="100"/>
      <c r="M15" s="100"/>
      <c r="N15" s="101">
        <f t="shared" si="0"/>
        <v>8</v>
      </c>
      <c r="O15" s="101">
        <f t="shared" si="0"/>
        <v>2</v>
      </c>
      <c r="P15" s="101">
        <f t="shared" si="0"/>
        <v>125</v>
      </c>
      <c r="Q15" s="6"/>
    </row>
    <row r="16" spans="1:20" ht="15.75" thickBot="1" x14ac:dyDescent="0.3">
      <c r="A16" s="9" t="s">
        <v>25</v>
      </c>
      <c r="B16" s="99">
        <v>0</v>
      </c>
      <c r="C16" s="99">
        <v>0</v>
      </c>
      <c r="D16" s="99">
        <v>0</v>
      </c>
      <c r="E16" s="95">
        <v>0</v>
      </c>
      <c r="F16" s="95">
        <v>0</v>
      </c>
      <c r="G16" s="95">
        <v>0</v>
      </c>
      <c r="H16" s="96">
        <v>0</v>
      </c>
      <c r="I16" s="96">
        <v>0</v>
      </c>
      <c r="J16" s="96">
        <v>0</v>
      </c>
      <c r="K16" s="100"/>
      <c r="L16" s="100"/>
      <c r="M16" s="100"/>
      <c r="N16" s="101">
        <f t="shared" si="0"/>
        <v>0</v>
      </c>
      <c r="O16" s="101">
        <f t="shared" si="0"/>
        <v>0</v>
      </c>
      <c r="P16" s="101">
        <f t="shared" si="0"/>
        <v>0</v>
      </c>
      <c r="Q16" s="6"/>
    </row>
    <row r="17" spans="1:17" ht="13.5" thickBot="1" x14ac:dyDescent="0.25">
      <c r="A17" s="7" t="s">
        <v>1</v>
      </c>
      <c r="B17" s="94">
        <f t="shared" ref="B17:O17" si="1">SUM(B10:B16)</f>
        <v>0</v>
      </c>
      <c r="C17" s="94">
        <f t="shared" si="1"/>
        <v>0</v>
      </c>
      <c r="D17" s="94">
        <f t="shared" si="1"/>
        <v>626</v>
      </c>
      <c r="E17" s="95">
        <f t="shared" si="1"/>
        <v>4</v>
      </c>
      <c r="F17" s="95">
        <f t="shared" si="1"/>
        <v>0</v>
      </c>
      <c r="G17" s="95">
        <f t="shared" si="1"/>
        <v>251</v>
      </c>
      <c r="H17" s="96">
        <f t="shared" si="1"/>
        <v>8</v>
      </c>
      <c r="I17" s="96">
        <f t="shared" si="1"/>
        <v>2</v>
      </c>
      <c r="J17" s="96">
        <f t="shared" si="1"/>
        <v>152</v>
      </c>
      <c r="K17" s="97">
        <f t="shared" si="1"/>
        <v>0</v>
      </c>
      <c r="L17" s="97">
        <f t="shared" si="1"/>
        <v>0</v>
      </c>
      <c r="M17" s="97">
        <f t="shared" si="1"/>
        <v>0</v>
      </c>
      <c r="N17" s="3">
        <f t="shared" si="1"/>
        <v>12</v>
      </c>
      <c r="O17" s="3">
        <f t="shared" si="1"/>
        <v>2</v>
      </c>
      <c r="P17" s="3">
        <f>SUM(P10:P16)</f>
        <v>1029</v>
      </c>
      <c r="Q17" s="8"/>
    </row>
  </sheetData>
  <phoneticPr fontId="0" type="noConversion"/>
  <hyperlinks>
    <hyperlink ref="A8" location="FORMATOS!A1" display="RETORNAR AL INICIO"/>
  </hyperlinks>
  <printOptions horizontalCentered="1"/>
  <pageMargins left="0" right="0" top="0.98425196850393704" bottom="0.98425196850393704" header="0" footer="0"/>
  <pageSetup paperSize="9" scale="55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="85" zoomScaleNormal="85" workbookViewId="0">
      <selection activeCell="H17" sqref="H17"/>
    </sheetView>
  </sheetViews>
  <sheetFormatPr baseColWidth="10" defaultRowHeight="12.75" x14ac:dyDescent="0.2"/>
  <cols>
    <col min="1" max="1" width="45.28515625" bestFit="1" customWidth="1"/>
    <col min="2" max="3" width="18.28515625" style="11" customWidth="1"/>
    <col min="4" max="4" width="19.28515625" style="11" bestFit="1" customWidth="1"/>
    <col min="5" max="9" width="18.28515625" style="11" customWidth="1"/>
    <col min="10" max="10" width="15.28515625" bestFit="1" customWidth="1"/>
  </cols>
  <sheetData>
    <row r="1" spans="1:11" x14ac:dyDescent="0.2">
      <c r="D1" s="12"/>
      <c r="E1" s="12"/>
      <c r="F1" s="12"/>
      <c r="G1" s="12"/>
      <c r="H1" s="12"/>
      <c r="I1" s="12"/>
      <c r="J1" s="13"/>
    </row>
    <row r="2" spans="1:11" ht="20.25" customHeight="1" x14ac:dyDescent="0.4">
      <c r="A2" s="124" t="s">
        <v>27</v>
      </c>
      <c r="B2" s="124"/>
      <c r="C2" s="124"/>
      <c r="D2" s="12"/>
      <c r="E2" s="12"/>
      <c r="F2" s="12"/>
      <c r="G2" s="12"/>
      <c r="H2" s="12"/>
      <c r="I2" s="12"/>
      <c r="J2" s="13"/>
    </row>
    <row r="3" spans="1:11" ht="20.25" customHeight="1" x14ac:dyDescent="0.35">
      <c r="A3" s="125" t="s">
        <v>28</v>
      </c>
      <c r="B3" s="125"/>
      <c r="C3" s="125"/>
      <c r="D3" s="125"/>
      <c r="E3" s="125"/>
      <c r="F3" s="125"/>
      <c r="G3" s="12"/>
      <c r="H3" s="12"/>
      <c r="I3" s="12"/>
      <c r="J3" s="13"/>
    </row>
    <row r="4" spans="1:11" ht="19.5" x14ac:dyDescent="0.4">
      <c r="A4" s="41" t="s">
        <v>87</v>
      </c>
      <c r="B4" s="14"/>
      <c r="C4" s="12"/>
      <c r="D4" s="12"/>
      <c r="E4" s="12"/>
      <c r="F4" s="12"/>
      <c r="G4" s="12"/>
      <c r="J4" s="13"/>
    </row>
    <row r="5" spans="1:11" ht="17.25" x14ac:dyDescent="0.3">
      <c r="A5" s="15" t="s">
        <v>29</v>
      </c>
      <c r="B5" s="16"/>
      <c r="C5" s="16"/>
      <c r="D5" s="16"/>
      <c r="E5" s="16"/>
      <c r="F5" s="16"/>
      <c r="G5" s="16"/>
    </row>
    <row r="6" spans="1:11" ht="13.5" x14ac:dyDescent="0.25">
      <c r="A6" s="17" t="s">
        <v>0</v>
      </c>
      <c r="B6" s="18" t="s">
        <v>30</v>
      </c>
      <c r="C6" s="18" t="s">
        <v>31</v>
      </c>
      <c r="D6" s="18" t="s">
        <v>32</v>
      </c>
      <c r="E6" s="18" t="s">
        <v>33</v>
      </c>
      <c r="F6" s="18" t="s">
        <v>34</v>
      </c>
      <c r="G6" s="18" t="s">
        <v>35</v>
      </c>
      <c r="H6" s="18" t="s">
        <v>36</v>
      </c>
      <c r="I6" s="18" t="s">
        <v>14</v>
      </c>
    </row>
    <row r="7" spans="1:11" ht="15" x14ac:dyDescent="0.2">
      <c r="A7" s="19" t="s">
        <v>37</v>
      </c>
      <c r="B7" s="106">
        <v>305117379</v>
      </c>
      <c r="C7" s="106">
        <v>260431989</v>
      </c>
      <c r="D7" s="106">
        <v>2276482116</v>
      </c>
      <c r="E7" s="107"/>
      <c r="F7" s="106">
        <v>200461683</v>
      </c>
      <c r="G7" s="106">
        <v>831623492</v>
      </c>
      <c r="H7" s="107"/>
      <c r="I7" s="85"/>
      <c r="J7" s="108"/>
    </row>
    <row r="8" spans="1:11" ht="16.899999999999999" customHeight="1" x14ac:dyDescent="0.2">
      <c r="A8" s="19" t="s">
        <v>38</v>
      </c>
      <c r="B8" s="106">
        <v>20748276</v>
      </c>
      <c r="C8" s="106">
        <v>6347848</v>
      </c>
      <c r="D8" s="107"/>
      <c r="E8" s="107"/>
      <c r="F8" s="107"/>
      <c r="G8" s="107"/>
      <c r="H8" s="107"/>
      <c r="I8" s="85"/>
      <c r="J8" s="108"/>
      <c r="K8" s="108"/>
    </row>
    <row r="9" spans="1:11" ht="15" x14ac:dyDescent="0.2">
      <c r="A9" s="19" t="s">
        <v>39</v>
      </c>
      <c r="B9" s="107">
        <v>269790</v>
      </c>
      <c r="C9" s="107">
        <v>226894</v>
      </c>
      <c r="D9" s="107"/>
      <c r="E9" s="107"/>
      <c r="F9" s="107"/>
      <c r="G9" s="107"/>
      <c r="H9" s="107"/>
      <c r="I9" s="85"/>
      <c r="J9" s="108"/>
      <c r="K9" s="108"/>
    </row>
    <row r="10" spans="1:11" ht="15" x14ac:dyDescent="0.2">
      <c r="A10" s="19" t="s">
        <v>40</v>
      </c>
      <c r="B10" s="106">
        <v>4707533</v>
      </c>
      <c r="C10" s="107">
        <v>44106</v>
      </c>
      <c r="D10" s="107"/>
      <c r="E10" s="107"/>
      <c r="F10" s="107"/>
      <c r="G10" s="107"/>
      <c r="H10" s="107"/>
      <c r="I10" s="85"/>
      <c r="J10" s="108"/>
    </row>
    <row r="11" spans="1:11" ht="15" x14ac:dyDescent="0.2">
      <c r="A11" s="19" t="s">
        <v>41</v>
      </c>
      <c r="B11" s="106">
        <v>5062306</v>
      </c>
      <c r="C11" s="107">
        <v>30085</v>
      </c>
      <c r="D11" s="107"/>
      <c r="E11" s="107"/>
      <c r="F11" s="107"/>
      <c r="G11" s="107"/>
      <c r="H11" s="107"/>
      <c r="I11" s="85"/>
      <c r="J11" s="108"/>
    </row>
    <row r="12" spans="1:11" ht="15" x14ac:dyDescent="0.2">
      <c r="A12" s="19" t="s">
        <v>42</v>
      </c>
      <c r="B12" s="106"/>
      <c r="C12" s="107"/>
      <c r="D12" s="107">
        <v>1319164</v>
      </c>
      <c r="E12" s="107"/>
      <c r="F12" s="107">
        <v>74627342</v>
      </c>
      <c r="G12" s="107">
        <v>290139695</v>
      </c>
      <c r="H12" s="107"/>
      <c r="I12" s="85"/>
      <c r="J12" s="108"/>
    </row>
    <row r="13" spans="1:11" ht="15" x14ac:dyDescent="0.2">
      <c r="A13" s="19" t="s">
        <v>43</v>
      </c>
      <c r="B13" s="106"/>
      <c r="C13" s="107"/>
      <c r="D13" s="107">
        <v>1019765148</v>
      </c>
      <c r="E13" s="107"/>
      <c r="F13" s="107">
        <v>100621894</v>
      </c>
      <c r="G13" s="107">
        <v>395630519</v>
      </c>
      <c r="H13" s="107"/>
      <c r="I13" s="85"/>
      <c r="J13" s="108"/>
    </row>
    <row r="14" spans="1:11" ht="15" x14ac:dyDescent="0.2">
      <c r="A14" s="19" t="s">
        <v>44</v>
      </c>
      <c r="B14" s="106">
        <v>3291454</v>
      </c>
      <c r="C14" s="107"/>
      <c r="D14" s="107"/>
      <c r="E14" s="107"/>
      <c r="F14" s="107"/>
      <c r="G14" s="107"/>
      <c r="H14" s="107"/>
      <c r="I14" s="85"/>
      <c r="J14" s="108"/>
    </row>
    <row r="15" spans="1:11" ht="15" x14ac:dyDescent="0.2">
      <c r="A15" s="19" t="s">
        <v>45</v>
      </c>
      <c r="B15" s="106">
        <v>7368693</v>
      </c>
      <c r="C15" s="107">
        <v>6422569</v>
      </c>
      <c r="D15" s="107">
        <v>94854768</v>
      </c>
      <c r="E15" s="107"/>
      <c r="F15" s="107">
        <v>2907714</v>
      </c>
      <c r="G15" s="107">
        <v>10637116</v>
      </c>
      <c r="H15" s="107"/>
      <c r="I15" s="85"/>
      <c r="J15" s="108"/>
    </row>
    <row r="16" spans="1:11" x14ac:dyDescent="0.2">
      <c r="A16" s="21"/>
      <c r="B16" s="106"/>
      <c r="C16" s="107"/>
      <c r="D16" s="107"/>
      <c r="E16" s="107"/>
      <c r="F16" s="107"/>
      <c r="G16" s="107"/>
      <c r="H16" s="107"/>
      <c r="I16" s="20"/>
      <c r="J16" s="108"/>
    </row>
    <row r="17" spans="1:14" ht="13.5" x14ac:dyDescent="0.25">
      <c r="A17" s="17" t="s">
        <v>1</v>
      </c>
      <c r="B17" s="22">
        <f>SUM(B7:B15)</f>
        <v>346565431</v>
      </c>
      <c r="C17" s="22">
        <f t="shared" ref="C17:H17" si="0">SUM(C7:C15)</f>
        <v>273503491</v>
      </c>
      <c r="D17" s="22">
        <f t="shared" si="0"/>
        <v>3392421196</v>
      </c>
      <c r="E17" s="22">
        <f t="shared" si="0"/>
        <v>0</v>
      </c>
      <c r="F17" s="22">
        <f t="shared" si="0"/>
        <v>378618633</v>
      </c>
      <c r="G17" s="22">
        <f t="shared" si="0"/>
        <v>1528030822</v>
      </c>
      <c r="H17" s="22">
        <f t="shared" si="0"/>
        <v>0</v>
      </c>
      <c r="I17" s="20"/>
      <c r="J17" s="108"/>
    </row>
    <row r="18" spans="1:14" ht="13.5" x14ac:dyDescent="0.25">
      <c r="A18" s="23"/>
      <c r="B18" s="109"/>
      <c r="C18" s="109"/>
      <c r="D18" s="109"/>
      <c r="E18" s="92"/>
      <c r="F18" s="109"/>
      <c r="G18" s="109"/>
      <c r="H18" s="92"/>
      <c r="I18" s="12"/>
      <c r="J18" s="108"/>
      <c r="K18" s="13"/>
      <c r="L18" s="13"/>
      <c r="M18" s="13"/>
      <c r="N18" s="13"/>
    </row>
    <row r="19" spans="1:14" x14ac:dyDescent="0.2">
      <c r="A19" s="23"/>
      <c r="B19" s="110"/>
      <c r="C19" s="110"/>
      <c r="D19" s="110"/>
      <c r="E19" s="110"/>
      <c r="F19" s="110"/>
      <c r="G19" s="110"/>
      <c r="H19" s="110"/>
      <c r="I19" s="12"/>
      <c r="J19" s="108"/>
      <c r="K19" s="13"/>
      <c r="L19" s="13"/>
      <c r="M19" s="13"/>
      <c r="N19" s="13"/>
    </row>
    <row r="20" spans="1:14" ht="17.25" x14ac:dyDescent="0.3">
      <c r="A20" s="15" t="s">
        <v>46</v>
      </c>
      <c r="B20" s="16"/>
      <c r="C20" s="16"/>
      <c r="D20" s="16"/>
      <c r="E20" s="16"/>
      <c r="F20" s="16"/>
      <c r="G20" s="16"/>
      <c r="H20" s="16"/>
      <c r="I20" s="12"/>
      <c r="J20" s="108"/>
      <c r="K20" s="13"/>
      <c r="L20" s="13"/>
      <c r="M20" s="13"/>
      <c r="N20" s="13"/>
    </row>
    <row r="21" spans="1:14" ht="13.5" x14ac:dyDescent="0.25">
      <c r="A21" s="17" t="s">
        <v>0</v>
      </c>
      <c r="B21" s="18" t="s">
        <v>30</v>
      </c>
      <c r="C21" s="18" t="s">
        <v>31</v>
      </c>
      <c r="D21" s="18" t="s">
        <v>32</v>
      </c>
      <c r="E21" s="18" t="s">
        <v>33</v>
      </c>
      <c r="F21" s="18" t="s">
        <v>34</v>
      </c>
      <c r="G21" s="18" t="s">
        <v>35</v>
      </c>
      <c r="H21" s="18" t="s">
        <v>36</v>
      </c>
      <c r="I21" s="18" t="s">
        <v>14</v>
      </c>
      <c r="J21" s="108"/>
    </row>
    <row r="22" spans="1:14" x14ac:dyDescent="0.2">
      <c r="A22" s="30" t="s">
        <v>103</v>
      </c>
      <c r="B22" s="111"/>
      <c r="C22" s="112"/>
      <c r="D22" s="112"/>
      <c r="E22" s="113"/>
      <c r="F22" s="112"/>
      <c r="G22" s="112"/>
      <c r="H22" s="114"/>
      <c r="I22" s="85"/>
      <c r="J22" s="108"/>
    </row>
    <row r="23" spans="1:14" x14ac:dyDescent="0.2">
      <c r="A23" s="30" t="s">
        <v>104</v>
      </c>
      <c r="B23" s="111"/>
      <c r="C23" s="112"/>
      <c r="D23" s="112">
        <v>6484942</v>
      </c>
      <c r="E23" s="113"/>
      <c r="F23" s="112">
        <v>10183847</v>
      </c>
      <c r="G23" s="112">
        <v>84434495</v>
      </c>
      <c r="H23" s="114"/>
      <c r="I23" s="85"/>
      <c r="J23" s="108"/>
    </row>
    <row r="24" spans="1:14" x14ac:dyDescent="0.2">
      <c r="A24" s="30" t="s">
        <v>105</v>
      </c>
      <c r="B24" s="111"/>
      <c r="C24" s="112"/>
      <c r="D24" s="112">
        <v>4787648</v>
      </c>
      <c r="E24" s="113"/>
      <c r="F24" s="112">
        <v>7582085</v>
      </c>
      <c r="G24" s="112">
        <v>134981571</v>
      </c>
      <c r="H24" s="114"/>
      <c r="I24" s="85"/>
      <c r="J24" s="108"/>
    </row>
    <row r="25" spans="1:14" x14ac:dyDescent="0.2">
      <c r="A25" s="30" t="s">
        <v>106</v>
      </c>
      <c r="B25" s="115">
        <v>17543306</v>
      </c>
      <c r="C25" s="116">
        <v>13080324</v>
      </c>
      <c r="D25" s="116">
        <v>79385139</v>
      </c>
      <c r="E25" s="116"/>
      <c r="F25" s="116">
        <v>4944837</v>
      </c>
      <c r="G25" s="116">
        <v>111804593</v>
      </c>
      <c r="H25" s="117"/>
      <c r="I25" s="85"/>
      <c r="J25" s="108"/>
    </row>
    <row r="26" spans="1:14" x14ac:dyDescent="0.2">
      <c r="A26" s="30" t="s">
        <v>107</v>
      </c>
      <c r="B26" s="118">
        <v>10635009</v>
      </c>
      <c r="C26" s="116">
        <v>7172423</v>
      </c>
      <c r="D26" s="116">
        <v>44881532</v>
      </c>
      <c r="E26" s="119"/>
      <c r="F26" s="116"/>
      <c r="G26" s="116">
        <v>31999194</v>
      </c>
      <c r="H26" s="117"/>
      <c r="I26" s="85"/>
      <c r="J26" s="108"/>
    </row>
    <row r="27" spans="1:14" x14ac:dyDescent="0.2">
      <c r="A27" s="30" t="s">
        <v>108</v>
      </c>
      <c r="B27" s="106"/>
      <c r="C27" s="115"/>
      <c r="D27" s="116">
        <v>5095411</v>
      </c>
      <c r="E27" s="119"/>
      <c r="F27" s="116"/>
      <c r="G27" s="116">
        <v>8845666</v>
      </c>
      <c r="H27" s="117"/>
      <c r="I27" s="85"/>
      <c r="J27" s="108"/>
    </row>
    <row r="28" spans="1:14" x14ac:dyDescent="0.2">
      <c r="A28" s="30" t="s">
        <v>109</v>
      </c>
      <c r="B28" s="106">
        <v>1940647</v>
      </c>
      <c r="C28" s="115">
        <v>1480629</v>
      </c>
      <c r="D28" s="116">
        <v>6281309</v>
      </c>
      <c r="E28" s="119"/>
      <c r="F28" s="116">
        <v>324754</v>
      </c>
      <c r="G28" s="116">
        <v>7059585</v>
      </c>
      <c r="H28" s="117"/>
      <c r="I28" s="85"/>
      <c r="J28" s="108"/>
    </row>
    <row r="29" spans="1:14" x14ac:dyDescent="0.2">
      <c r="A29" s="30" t="s">
        <v>111</v>
      </c>
      <c r="B29" s="106"/>
      <c r="C29" s="120"/>
      <c r="D29" s="120"/>
      <c r="E29" s="110"/>
      <c r="F29" s="120"/>
      <c r="G29" s="120"/>
      <c r="H29" s="110"/>
      <c r="I29" s="85"/>
      <c r="J29" s="108"/>
    </row>
    <row r="30" spans="1:14" ht="13.5" x14ac:dyDescent="0.25">
      <c r="A30" s="17" t="s">
        <v>1</v>
      </c>
      <c r="B30" s="22">
        <f>SUM(B22:B29)</f>
        <v>30118962</v>
      </c>
      <c r="C30" s="22">
        <f t="shared" ref="C30:H30" si="1">SUM(C22:C29)</f>
        <v>21733376</v>
      </c>
      <c r="D30" s="22">
        <f t="shared" si="1"/>
        <v>146915981</v>
      </c>
      <c r="E30" s="22">
        <f t="shared" si="1"/>
        <v>0</v>
      </c>
      <c r="F30" s="22">
        <f t="shared" si="1"/>
        <v>23035523</v>
      </c>
      <c r="G30" s="22">
        <f t="shared" si="1"/>
        <v>379125104</v>
      </c>
      <c r="H30" s="22">
        <f t="shared" si="1"/>
        <v>0</v>
      </c>
      <c r="I30" s="20"/>
      <c r="J30" s="108"/>
    </row>
    <row r="31" spans="1:14" x14ac:dyDescent="0.2">
      <c r="B31" s="120"/>
      <c r="C31" s="120"/>
      <c r="D31" s="120"/>
      <c r="E31" s="110"/>
      <c r="F31" s="120"/>
      <c r="G31" s="120"/>
      <c r="H31" s="110"/>
      <c r="I31"/>
      <c r="J31" s="108"/>
    </row>
    <row r="32" spans="1:14" x14ac:dyDescent="0.2">
      <c r="A32" s="23"/>
      <c r="B32" s="110"/>
      <c r="C32" s="110"/>
      <c r="D32" s="110"/>
      <c r="E32" s="110"/>
      <c r="F32" s="110"/>
      <c r="G32" s="110"/>
      <c r="H32" s="110"/>
      <c r="I32"/>
      <c r="J32" s="108"/>
    </row>
    <row r="33" spans="1:10" ht="17.25" x14ac:dyDescent="0.3">
      <c r="A33" s="15" t="s">
        <v>47</v>
      </c>
      <c r="B33" s="16"/>
      <c r="C33" s="16"/>
      <c r="D33" s="16"/>
      <c r="E33" s="16"/>
      <c r="F33" s="16"/>
      <c r="G33" s="16"/>
      <c r="H33" s="16"/>
      <c r="I33"/>
      <c r="J33" s="108"/>
    </row>
    <row r="34" spans="1:10" ht="13.5" x14ac:dyDescent="0.25">
      <c r="A34" s="17" t="s">
        <v>0</v>
      </c>
      <c r="B34" s="18" t="s">
        <v>30</v>
      </c>
      <c r="C34" s="18" t="s">
        <v>31</v>
      </c>
      <c r="D34" s="18" t="s">
        <v>32</v>
      </c>
      <c r="E34" s="18" t="s">
        <v>33</v>
      </c>
      <c r="F34" s="18" t="s">
        <v>34</v>
      </c>
      <c r="G34" s="18" t="s">
        <v>35</v>
      </c>
      <c r="H34" s="18" t="s">
        <v>36</v>
      </c>
      <c r="I34" s="18" t="s">
        <v>14</v>
      </c>
      <c r="J34" s="108"/>
    </row>
    <row r="35" spans="1:10" x14ac:dyDescent="0.2">
      <c r="A35" s="121" t="s">
        <v>113</v>
      </c>
      <c r="B35" s="112">
        <v>704996046</v>
      </c>
      <c r="C35" s="112">
        <v>625241393</v>
      </c>
      <c r="D35" s="112">
        <v>13827363349</v>
      </c>
      <c r="E35" s="113"/>
      <c r="F35" s="112"/>
      <c r="G35" s="112">
        <v>570083308</v>
      </c>
      <c r="H35" s="114"/>
      <c r="I35" s="122"/>
      <c r="J35" s="108"/>
    </row>
    <row r="36" spans="1:10" x14ac:dyDescent="0.2">
      <c r="A36" s="24" t="s">
        <v>114</v>
      </c>
      <c r="B36" s="116"/>
      <c r="C36" s="116"/>
      <c r="D36" s="116">
        <v>6935285</v>
      </c>
      <c r="E36" s="119"/>
      <c r="F36" s="116"/>
      <c r="G36" s="116">
        <v>113780836</v>
      </c>
      <c r="H36" s="117"/>
      <c r="I36" s="20"/>
      <c r="J36" s="108"/>
    </row>
    <row r="37" spans="1:10" x14ac:dyDescent="0.2">
      <c r="A37" s="24" t="s">
        <v>115</v>
      </c>
      <c r="B37" s="116"/>
      <c r="C37" s="116"/>
      <c r="D37" s="116">
        <v>693529</v>
      </c>
      <c r="E37" s="119"/>
      <c r="F37" s="116"/>
      <c r="G37" s="116">
        <v>10748531</v>
      </c>
      <c r="H37" s="117"/>
      <c r="I37" s="20"/>
      <c r="J37" s="108"/>
    </row>
    <row r="38" spans="1:10" x14ac:dyDescent="0.2">
      <c r="A38" s="24"/>
      <c r="B38" s="116"/>
      <c r="C38" s="116"/>
      <c r="D38" s="116"/>
      <c r="E38" s="119"/>
      <c r="F38" s="116"/>
      <c r="G38" s="116"/>
      <c r="H38" s="117"/>
      <c r="I38" s="20"/>
      <c r="J38" s="108"/>
    </row>
    <row r="39" spans="1:10" ht="13.5" x14ac:dyDescent="0.25">
      <c r="A39" s="17" t="s">
        <v>1</v>
      </c>
      <c r="B39" s="22">
        <f>SUM(B35:B38)</f>
        <v>704996046</v>
      </c>
      <c r="C39" s="22">
        <f t="shared" ref="C39:H39" si="2">SUM(C35:C38)</f>
        <v>625241393</v>
      </c>
      <c r="D39" s="22">
        <f t="shared" si="2"/>
        <v>13834992163</v>
      </c>
      <c r="E39" s="22">
        <f t="shared" si="2"/>
        <v>0</v>
      </c>
      <c r="F39" s="22">
        <f t="shared" si="2"/>
        <v>0</v>
      </c>
      <c r="G39" s="22">
        <f t="shared" si="2"/>
        <v>694612675</v>
      </c>
      <c r="H39" s="22">
        <f t="shared" si="2"/>
        <v>0</v>
      </c>
      <c r="I39" s="20"/>
      <c r="J39" s="108"/>
    </row>
    <row r="40" spans="1:10" x14ac:dyDescent="0.2">
      <c r="J40" s="108"/>
    </row>
    <row r="41" spans="1:10" ht="17.25" x14ac:dyDescent="0.3">
      <c r="A41" s="15" t="s">
        <v>48</v>
      </c>
      <c r="J41" s="108"/>
    </row>
    <row r="42" spans="1:10" ht="13.5" x14ac:dyDescent="0.25">
      <c r="A42" s="17" t="s">
        <v>0</v>
      </c>
      <c r="B42" s="18" t="s">
        <v>30</v>
      </c>
      <c r="C42" s="18" t="s">
        <v>31</v>
      </c>
      <c r="D42" s="18" t="s">
        <v>32</v>
      </c>
      <c r="E42" s="18" t="s">
        <v>33</v>
      </c>
      <c r="F42" s="18" t="s">
        <v>34</v>
      </c>
      <c r="G42" s="18" t="s">
        <v>35</v>
      </c>
      <c r="H42" s="18" t="s">
        <v>36</v>
      </c>
      <c r="I42" s="18" t="s">
        <v>14</v>
      </c>
      <c r="J42" s="108"/>
    </row>
    <row r="43" spans="1:10" ht="13.5" x14ac:dyDescent="0.25">
      <c r="A43" s="17" t="s">
        <v>49</v>
      </c>
      <c r="B43" s="22">
        <f t="shared" ref="B43:H43" si="3">+B17+B30+B39</f>
        <v>1081680439</v>
      </c>
      <c r="C43" s="22">
        <f t="shared" si="3"/>
        <v>920478260</v>
      </c>
      <c r="D43" s="22">
        <f t="shared" si="3"/>
        <v>17374329340</v>
      </c>
      <c r="E43" s="22">
        <f t="shared" si="3"/>
        <v>0</v>
      </c>
      <c r="F43" s="22">
        <f t="shared" si="3"/>
        <v>401654156</v>
      </c>
      <c r="G43" s="22">
        <f t="shared" si="3"/>
        <v>2601768601</v>
      </c>
      <c r="H43" s="22">
        <f t="shared" si="3"/>
        <v>0</v>
      </c>
      <c r="I43" s="86"/>
      <c r="J43" s="108"/>
    </row>
    <row r="45" spans="1:10" x14ac:dyDescent="0.2">
      <c r="B45" s="123"/>
      <c r="J45" s="108"/>
    </row>
  </sheetData>
  <mergeCells count="2">
    <mergeCell ref="A2:C2"/>
    <mergeCell ref="A3:F3"/>
  </mergeCells>
  <hyperlinks>
    <hyperlink ref="A4" location="FORMATOS!A1" display="RETORNAR AL INICIO"/>
  </hyperlinks>
  <pageMargins left="0.51181102362204722" right="0.19685039370078741" top="0.98425196850393704" bottom="0.98425196850393704" header="0" footer="0"/>
  <pageSetup scale="7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2" t="s">
        <v>95</v>
      </c>
      <c r="B3" s="58" t="s">
        <v>101</v>
      </c>
    </row>
    <row r="4" spans="1:4" ht="13.5" thickBot="1" x14ac:dyDescent="0.25">
      <c r="A4" s="62" t="s">
        <v>96</v>
      </c>
      <c r="B4" s="64">
        <f>'302-A - VINCULACION'!B4</f>
        <v>43434</v>
      </c>
    </row>
    <row r="5" spans="1:4" ht="13.5" thickBot="1" x14ac:dyDescent="0.25">
      <c r="A5" s="62" t="s">
        <v>97</v>
      </c>
      <c r="B5" s="59" t="s">
        <v>102</v>
      </c>
    </row>
    <row r="7" spans="1:4" ht="51.75" x14ac:dyDescent="0.2">
      <c r="A7" s="72" t="s">
        <v>50</v>
      </c>
      <c r="B7" s="73" t="s">
        <v>51</v>
      </c>
      <c r="C7" s="25"/>
    </row>
    <row r="8" spans="1:4" ht="20.25" customHeight="1" x14ac:dyDescent="0.35">
      <c r="B8" s="26"/>
      <c r="C8" s="26"/>
      <c r="D8" s="27"/>
    </row>
    <row r="9" spans="1:4" ht="20.25" customHeight="1" x14ac:dyDescent="0.35">
      <c r="A9" s="126" t="s">
        <v>52</v>
      </c>
      <c r="B9" s="126"/>
      <c r="C9" s="26"/>
      <c r="D9" s="27"/>
    </row>
    <row r="10" spans="1:4" ht="29.25" customHeight="1" x14ac:dyDescent="0.4">
      <c r="A10" s="41" t="s">
        <v>87</v>
      </c>
    </row>
    <row r="11" spans="1:4" ht="13.5" customHeight="1" x14ac:dyDescent="0.25">
      <c r="A11" s="28" t="s">
        <v>53</v>
      </c>
      <c r="B11" s="28"/>
      <c r="C11" s="13"/>
    </row>
    <row r="12" spans="1:4" ht="13.5" x14ac:dyDescent="0.25">
      <c r="A12" s="17" t="s">
        <v>0</v>
      </c>
      <c r="B12" s="18" t="s">
        <v>54</v>
      </c>
      <c r="C12" s="17" t="s">
        <v>14</v>
      </c>
    </row>
    <row r="13" spans="1:4" ht="15" x14ac:dyDescent="0.3">
      <c r="A13" s="29" t="s">
        <v>55</v>
      </c>
      <c r="B13" s="87">
        <v>8</v>
      </c>
      <c r="C13" s="30"/>
    </row>
    <row r="14" spans="1:4" ht="15" x14ac:dyDescent="0.3">
      <c r="A14" s="29" t="s">
        <v>56</v>
      </c>
      <c r="B14" s="87">
        <v>0</v>
      </c>
      <c r="C14" s="30"/>
    </row>
    <row r="15" spans="1:4" ht="15" x14ac:dyDescent="0.3">
      <c r="A15" s="29" t="s">
        <v>57</v>
      </c>
      <c r="B15" s="87">
        <v>4</v>
      </c>
      <c r="C15" s="30"/>
    </row>
    <row r="16" spans="1:4" ht="15" x14ac:dyDescent="0.3">
      <c r="A16" s="17" t="s">
        <v>48</v>
      </c>
      <c r="B16" s="88">
        <f>SUM(B13:B15)</f>
        <v>12</v>
      </c>
      <c r="C16" s="30"/>
    </row>
    <row r="17" spans="1:4" ht="13.5" x14ac:dyDescent="0.25">
      <c r="A17" s="31"/>
      <c r="B17" s="92"/>
      <c r="C17" s="13"/>
    </row>
    <row r="18" spans="1:4" ht="13.5" x14ac:dyDescent="0.25">
      <c r="A18" s="31"/>
      <c r="B18" s="92"/>
      <c r="C18" s="13"/>
    </row>
    <row r="19" spans="1:4" x14ac:dyDescent="0.2">
      <c r="B19" s="93"/>
    </row>
    <row r="20" spans="1:4" ht="13.5" customHeight="1" x14ac:dyDescent="0.25">
      <c r="A20" s="28" t="s">
        <v>58</v>
      </c>
      <c r="B20" s="16"/>
      <c r="C20" s="13"/>
      <c r="D20" s="13"/>
    </row>
    <row r="21" spans="1:4" ht="13.5" x14ac:dyDescent="0.25">
      <c r="A21" s="17" t="s">
        <v>0</v>
      </c>
      <c r="B21" s="18" t="s">
        <v>54</v>
      </c>
      <c r="C21" s="17" t="s">
        <v>14</v>
      </c>
    </row>
    <row r="22" spans="1:4" ht="15" x14ac:dyDescent="0.3">
      <c r="A22" s="19" t="s">
        <v>59</v>
      </c>
      <c r="B22" s="87">
        <v>19</v>
      </c>
      <c r="C22" s="30"/>
    </row>
    <row r="23" spans="1:4" ht="15" x14ac:dyDescent="0.3">
      <c r="A23" s="19" t="s">
        <v>60</v>
      </c>
      <c r="B23" s="98">
        <v>61</v>
      </c>
      <c r="C23" s="30"/>
    </row>
    <row r="24" spans="1:4" ht="15" x14ac:dyDescent="0.3">
      <c r="A24" s="19" t="s">
        <v>61</v>
      </c>
      <c r="B24" s="87">
        <v>0</v>
      </c>
      <c r="C24" s="30"/>
    </row>
    <row r="25" spans="1:4" ht="15" x14ac:dyDescent="0.3">
      <c r="A25" s="17" t="s">
        <v>48</v>
      </c>
      <c r="B25" s="88">
        <f>SUM(B22:B24)</f>
        <v>80</v>
      </c>
      <c r="C25" s="30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7" zoomScaleNormal="100" workbookViewId="0">
      <selection activeCell="D4" sqref="D4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37.140625" customWidth="1"/>
  </cols>
  <sheetData>
    <row r="1" spans="1:7" ht="55.5" customHeight="1" x14ac:dyDescent="0.2"/>
    <row r="3" spans="1:7" ht="13.5" thickBot="1" x14ac:dyDescent="0.25">
      <c r="A3" s="62" t="s">
        <v>95</v>
      </c>
      <c r="B3" s="62"/>
      <c r="C3" s="62"/>
      <c r="D3" s="58" t="s">
        <v>101</v>
      </c>
    </row>
    <row r="4" spans="1:7" ht="13.5" thickBot="1" x14ac:dyDescent="0.25">
      <c r="A4" s="62" t="s">
        <v>96</v>
      </c>
      <c r="B4" s="62"/>
      <c r="C4" s="62"/>
      <c r="D4" s="64">
        <f>'302-A - VINCULACION'!B4</f>
        <v>43434</v>
      </c>
    </row>
    <row r="5" spans="1:7" ht="13.5" thickBot="1" x14ac:dyDescent="0.25">
      <c r="A5" s="62" t="s">
        <v>97</v>
      </c>
      <c r="B5" s="62"/>
      <c r="C5" s="62"/>
      <c r="D5" s="59" t="s">
        <v>102</v>
      </c>
    </row>
    <row r="6" spans="1:7" ht="58.5" customHeight="1" x14ac:dyDescent="0.3">
      <c r="A6" s="72" t="s">
        <v>62</v>
      </c>
      <c r="B6" s="26"/>
      <c r="C6" s="26"/>
      <c r="D6" s="126" t="s">
        <v>63</v>
      </c>
      <c r="E6" s="126"/>
      <c r="F6" s="26"/>
    </row>
    <row r="7" spans="1:7" ht="17.25" customHeight="1" x14ac:dyDescent="0.2"/>
    <row r="8" spans="1:7" ht="17.25" customHeight="1" x14ac:dyDescent="0.3">
      <c r="A8" s="126" t="s">
        <v>52</v>
      </c>
      <c r="B8" s="126"/>
      <c r="C8" s="126"/>
      <c r="D8" s="126"/>
      <c r="E8" s="126"/>
    </row>
    <row r="9" spans="1:7" ht="18.75" customHeight="1" x14ac:dyDescent="0.4">
      <c r="A9" s="41" t="s">
        <v>87</v>
      </c>
      <c r="B9" s="41"/>
      <c r="C9" s="41"/>
      <c r="D9" s="32"/>
      <c r="E9" s="32"/>
    </row>
    <row r="10" spans="1:7" ht="17.25" x14ac:dyDescent="0.3">
      <c r="A10" s="33" t="s">
        <v>64</v>
      </c>
      <c r="B10" s="33"/>
      <c r="C10" s="33"/>
      <c r="D10" s="28"/>
      <c r="E10" s="28"/>
      <c r="F10" s="13"/>
      <c r="G10" s="13"/>
    </row>
    <row r="11" spans="1:7" ht="24" customHeight="1" x14ac:dyDescent="0.3">
      <c r="A11" s="33"/>
      <c r="B11" s="127" t="s">
        <v>99</v>
      </c>
      <c r="C11" s="128"/>
      <c r="D11" s="127" t="s">
        <v>98</v>
      </c>
      <c r="E11" s="128"/>
      <c r="F11" s="13"/>
      <c r="G11" s="13"/>
    </row>
    <row r="12" spans="1:7" ht="41.25" customHeight="1" x14ac:dyDescent="0.2">
      <c r="A12" s="67" t="s">
        <v>0</v>
      </c>
      <c r="B12" s="67" t="s">
        <v>65</v>
      </c>
      <c r="C12" s="67" t="s">
        <v>66</v>
      </c>
      <c r="D12" s="67" t="s">
        <v>65</v>
      </c>
      <c r="E12" s="67" t="s">
        <v>66</v>
      </c>
      <c r="F12" s="67" t="s">
        <v>14</v>
      </c>
    </row>
    <row r="13" spans="1:7" ht="30" x14ac:dyDescent="0.2">
      <c r="A13" s="63" t="s">
        <v>67</v>
      </c>
      <c r="B13" s="81">
        <v>0</v>
      </c>
      <c r="C13" s="81">
        <v>2</v>
      </c>
      <c r="D13" s="81">
        <v>0</v>
      </c>
      <c r="E13" s="81">
        <v>0</v>
      </c>
      <c r="F13" s="105" t="s">
        <v>116</v>
      </c>
    </row>
    <row r="14" spans="1:7" ht="15" x14ac:dyDescent="0.3">
      <c r="A14" s="63" t="s">
        <v>68</v>
      </c>
      <c r="B14" s="81">
        <v>11</v>
      </c>
      <c r="C14" s="81">
        <v>0</v>
      </c>
      <c r="D14" s="81">
        <v>8</v>
      </c>
      <c r="E14" s="81">
        <v>0</v>
      </c>
      <c r="F14" s="65"/>
    </row>
    <row r="15" spans="1:7" ht="15" x14ac:dyDescent="0.3">
      <c r="A15" s="63" t="s">
        <v>69</v>
      </c>
      <c r="B15" s="81">
        <v>0</v>
      </c>
      <c r="C15" s="81">
        <v>0</v>
      </c>
      <c r="D15" s="81">
        <v>0</v>
      </c>
      <c r="E15" s="81">
        <v>0</v>
      </c>
      <c r="F15" s="65"/>
    </row>
    <row r="16" spans="1:7" ht="15" x14ac:dyDescent="0.3">
      <c r="A16" s="18" t="s">
        <v>48</v>
      </c>
      <c r="B16" s="88">
        <f>SUM(B13:B15)</f>
        <v>11</v>
      </c>
      <c r="C16" s="88">
        <f>SUM(C13:C15)</f>
        <v>2</v>
      </c>
      <c r="D16" s="88">
        <f>SUM(D13:D15)</f>
        <v>8</v>
      </c>
      <c r="E16" s="88">
        <f>SUM(E13:E15)</f>
        <v>0</v>
      </c>
      <c r="F16" s="66"/>
    </row>
    <row r="17" spans="1:7" x14ac:dyDescent="0.2">
      <c r="B17" s="11"/>
      <c r="C17" s="11"/>
      <c r="D17" s="11"/>
      <c r="E17" s="11"/>
    </row>
    <row r="18" spans="1:7" ht="17.25" x14ac:dyDescent="0.3">
      <c r="A18" s="33" t="s">
        <v>70</v>
      </c>
      <c r="B18" s="16"/>
      <c r="C18" s="16"/>
      <c r="D18" s="16"/>
      <c r="E18" s="16"/>
      <c r="F18" s="13"/>
      <c r="G18" s="13"/>
    </row>
    <row r="19" spans="1:7" ht="27" x14ac:dyDescent="0.2">
      <c r="A19" s="67" t="s">
        <v>0</v>
      </c>
      <c r="B19" s="67" t="s">
        <v>65</v>
      </c>
      <c r="C19" s="67" t="s">
        <v>66</v>
      </c>
      <c r="D19" s="67" t="s">
        <v>65</v>
      </c>
      <c r="E19" s="67" t="s">
        <v>66</v>
      </c>
      <c r="F19" s="67" t="s">
        <v>14</v>
      </c>
    </row>
    <row r="20" spans="1:7" ht="15" x14ac:dyDescent="0.2">
      <c r="A20" s="63" t="s">
        <v>67</v>
      </c>
      <c r="B20" s="89">
        <v>22</v>
      </c>
      <c r="C20" s="89">
        <v>0</v>
      </c>
      <c r="D20" s="89">
        <v>68</v>
      </c>
      <c r="E20" s="89">
        <v>0</v>
      </c>
      <c r="F20" s="78"/>
    </row>
    <row r="21" spans="1:7" ht="15" x14ac:dyDescent="0.2">
      <c r="A21" s="63" t="s">
        <v>68</v>
      </c>
      <c r="B21" s="89">
        <v>0</v>
      </c>
      <c r="C21" s="89">
        <v>0</v>
      </c>
      <c r="D21" s="89">
        <v>0</v>
      </c>
      <c r="E21" s="89">
        <v>0</v>
      </c>
      <c r="F21" s="78"/>
    </row>
    <row r="22" spans="1:7" ht="15" x14ac:dyDescent="0.2">
      <c r="A22" s="63" t="s">
        <v>69</v>
      </c>
      <c r="B22" s="89">
        <v>1</v>
      </c>
      <c r="C22" s="89">
        <v>0</v>
      </c>
      <c r="D22" s="89">
        <v>0</v>
      </c>
      <c r="E22" s="89">
        <v>0</v>
      </c>
      <c r="F22" s="79" t="s">
        <v>118</v>
      </c>
    </row>
    <row r="23" spans="1:7" ht="15" x14ac:dyDescent="0.2">
      <c r="A23" s="63" t="s">
        <v>110</v>
      </c>
      <c r="B23" s="89">
        <v>0</v>
      </c>
      <c r="C23" s="89">
        <v>0</v>
      </c>
      <c r="D23" s="89">
        <v>22</v>
      </c>
      <c r="E23" s="89">
        <v>0</v>
      </c>
      <c r="F23" s="78"/>
    </row>
    <row r="24" spans="1:7" ht="15" x14ac:dyDescent="0.2">
      <c r="A24" s="63" t="s">
        <v>111</v>
      </c>
      <c r="B24" s="89">
        <v>0</v>
      </c>
      <c r="C24" s="89">
        <v>0</v>
      </c>
      <c r="D24" s="89">
        <f>1+1</f>
        <v>2</v>
      </c>
      <c r="E24" s="89">
        <v>0</v>
      </c>
      <c r="F24" s="91"/>
    </row>
    <row r="25" spans="1:7" ht="15" x14ac:dyDescent="0.25">
      <c r="A25" s="18" t="s">
        <v>48</v>
      </c>
      <c r="B25" s="90">
        <f>SUM(B20:B24)</f>
        <v>23</v>
      </c>
      <c r="C25" s="90">
        <f>SUM(C20:C24)</f>
        <v>0</v>
      </c>
      <c r="D25" s="90">
        <f>SUM(D20:D24)</f>
        <v>92</v>
      </c>
      <c r="E25" s="90">
        <f>SUM(E20:E24)</f>
        <v>0</v>
      </c>
      <c r="F25" s="80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="110" zoomScaleNormal="110" workbookViewId="0">
      <selection activeCell="B4" sqref="B4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34.85546875" customWidth="1"/>
  </cols>
  <sheetData>
    <row r="1" spans="1:7" ht="55.5" customHeight="1" x14ac:dyDescent="0.2"/>
    <row r="3" spans="1:7" ht="13.5" thickBot="1" x14ac:dyDescent="0.25">
      <c r="A3" s="62" t="s">
        <v>95</v>
      </c>
      <c r="B3" s="58" t="s">
        <v>101</v>
      </c>
    </row>
    <row r="4" spans="1:7" ht="13.5" thickBot="1" x14ac:dyDescent="0.25">
      <c r="A4" s="62" t="s">
        <v>96</v>
      </c>
      <c r="B4" s="64">
        <f>'302-A - VINCULACION'!B4</f>
        <v>43434</v>
      </c>
    </row>
    <row r="5" spans="1:7" ht="13.5" thickBot="1" x14ac:dyDescent="0.25">
      <c r="A5" s="62" t="s">
        <v>97</v>
      </c>
      <c r="B5" s="59" t="s">
        <v>102</v>
      </c>
      <c r="C5" s="13"/>
      <c r="D5" s="13"/>
      <c r="E5" s="13"/>
      <c r="F5" s="13"/>
      <c r="G5" s="13"/>
    </row>
    <row r="6" spans="1:7" ht="32.25" customHeight="1" x14ac:dyDescent="0.2">
      <c r="A6" s="77" t="s">
        <v>71</v>
      </c>
      <c r="B6" s="129" t="s">
        <v>72</v>
      </c>
      <c r="C6" s="129"/>
      <c r="D6" s="129"/>
      <c r="E6" s="129"/>
      <c r="F6" s="129"/>
      <c r="G6" s="13"/>
    </row>
    <row r="7" spans="1:7" ht="15" customHeight="1" x14ac:dyDescent="0.2">
      <c r="G7" s="13"/>
    </row>
    <row r="8" spans="1:7" ht="19.5" x14ac:dyDescent="0.4">
      <c r="A8" s="41" t="s">
        <v>87</v>
      </c>
      <c r="B8" s="13"/>
      <c r="C8" s="13"/>
      <c r="D8" s="13"/>
      <c r="E8" s="13"/>
      <c r="F8" s="13"/>
      <c r="G8" s="13"/>
    </row>
    <row r="9" spans="1:7" ht="13.5" customHeight="1" x14ac:dyDescent="0.25">
      <c r="A9" s="28" t="s">
        <v>73</v>
      </c>
      <c r="B9" s="28"/>
      <c r="C9" s="28"/>
      <c r="D9" s="28"/>
      <c r="E9" s="28"/>
      <c r="F9" s="28"/>
      <c r="G9" s="13"/>
    </row>
    <row r="10" spans="1:7" ht="24.75" customHeight="1" x14ac:dyDescent="0.25">
      <c r="A10" s="28"/>
      <c r="B10" s="130" t="s">
        <v>99</v>
      </c>
      <c r="C10" s="131"/>
      <c r="D10" s="130" t="s">
        <v>98</v>
      </c>
      <c r="E10" s="131"/>
      <c r="F10" s="28"/>
      <c r="G10" s="13"/>
    </row>
    <row r="11" spans="1:7" s="35" customFormat="1" ht="13.5" x14ac:dyDescent="0.25">
      <c r="A11" s="68" t="s">
        <v>0</v>
      </c>
      <c r="B11" s="69" t="s">
        <v>74</v>
      </c>
      <c r="C11" s="69" t="s">
        <v>75</v>
      </c>
      <c r="D11" s="69" t="s">
        <v>74</v>
      </c>
      <c r="E11" s="69" t="s">
        <v>75</v>
      </c>
      <c r="F11" s="18" t="s">
        <v>14</v>
      </c>
    </row>
    <row r="12" spans="1:7" ht="15" x14ac:dyDescent="0.2">
      <c r="A12" s="9" t="s">
        <v>76</v>
      </c>
      <c r="B12" s="81">
        <v>0</v>
      </c>
      <c r="C12" s="81">
        <v>0</v>
      </c>
      <c r="D12" s="81">
        <v>100</v>
      </c>
      <c r="E12" s="81">
        <v>1</v>
      </c>
      <c r="F12" s="103" t="s">
        <v>117</v>
      </c>
    </row>
    <row r="13" spans="1:7" ht="23.25" customHeight="1" x14ac:dyDescent="0.2">
      <c r="A13" s="9" t="s">
        <v>77</v>
      </c>
      <c r="B13" s="81">
        <v>0</v>
      </c>
      <c r="C13" s="81">
        <v>0</v>
      </c>
      <c r="D13" s="81">
        <v>0</v>
      </c>
      <c r="E13" s="81">
        <v>0</v>
      </c>
      <c r="F13" s="83"/>
    </row>
    <row r="14" spans="1:7" ht="25.5" x14ac:dyDescent="0.2">
      <c r="A14" s="9" t="s">
        <v>78</v>
      </c>
      <c r="B14" s="81">
        <v>4</v>
      </c>
      <c r="C14" s="81">
        <v>0</v>
      </c>
      <c r="D14" s="81">
        <v>0</v>
      </c>
      <c r="E14" s="81">
        <v>0</v>
      </c>
      <c r="F14" s="102"/>
    </row>
    <row r="15" spans="1:7" ht="25.5" x14ac:dyDescent="0.2">
      <c r="A15" s="9" t="s">
        <v>100</v>
      </c>
      <c r="B15" s="81">
        <v>0</v>
      </c>
      <c r="C15" s="81">
        <v>0</v>
      </c>
      <c r="D15" s="81">
        <v>0</v>
      </c>
      <c r="E15" s="81">
        <v>0</v>
      </c>
      <c r="F15" s="84"/>
    </row>
    <row r="16" spans="1:7" ht="15" x14ac:dyDescent="0.2">
      <c r="A16" s="21"/>
      <c r="B16" s="81"/>
      <c r="C16" s="81"/>
      <c r="D16" s="81"/>
      <c r="E16" s="81"/>
      <c r="F16" s="83"/>
    </row>
    <row r="17" spans="1:6" ht="13.5" x14ac:dyDescent="0.2">
      <c r="A17" s="34" t="s">
        <v>48</v>
      </c>
      <c r="B17" s="70">
        <f>SUM(B12:B16)</f>
        <v>4</v>
      </c>
      <c r="C17" s="70">
        <f t="shared" ref="C17:E17" si="0">SUM(C12:C16)</f>
        <v>0</v>
      </c>
      <c r="D17" s="70">
        <f t="shared" si="0"/>
        <v>100</v>
      </c>
      <c r="E17" s="70">
        <f t="shared" si="0"/>
        <v>1</v>
      </c>
      <c r="F17" s="82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workbookViewId="0">
      <selection activeCell="B4" sqref="B4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2" t="s">
        <v>95</v>
      </c>
      <c r="B3" s="58" t="s">
        <v>112</v>
      </c>
    </row>
    <row r="4" spans="1:8" ht="13.5" thickBot="1" x14ac:dyDescent="0.25">
      <c r="A4" s="62" t="s">
        <v>96</v>
      </c>
      <c r="B4" s="64">
        <f>'302-A - VINCULACION'!B4</f>
        <v>43434</v>
      </c>
    </row>
    <row r="5" spans="1:8" ht="13.5" thickBot="1" x14ac:dyDescent="0.25">
      <c r="A5" s="62" t="s">
        <v>97</v>
      </c>
      <c r="B5" s="59" t="s">
        <v>102</v>
      </c>
      <c r="C5" s="13"/>
      <c r="D5" s="13"/>
      <c r="E5" s="13"/>
      <c r="F5" s="13"/>
      <c r="G5" s="13"/>
      <c r="H5" s="13"/>
    </row>
    <row r="6" spans="1:8" ht="45" customHeight="1" x14ac:dyDescent="0.2">
      <c r="A6" s="74" t="s">
        <v>88</v>
      </c>
      <c r="B6" s="133" t="s">
        <v>89</v>
      </c>
      <c r="C6" s="133"/>
      <c r="D6" s="13"/>
      <c r="E6" s="13"/>
      <c r="F6" s="13"/>
      <c r="G6" s="13"/>
      <c r="H6" s="13"/>
    </row>
    <row r="7" spans="1:8" ht="20.25" customHeight="1" x14ac:dyDescent="0.3">
      <c r="B7" s="61"/>
      <c r="C7" s="61"/>
      <c r="D7" s="61"/>
      <c r="E7" s="13"/>
      <c r="F7" s="13"/>
      <c r="G7" s="13"/>
      <c r="H7" s="13"/>
    </row>
    <row r="8" spans="1:8" ht="13.5" customHeight="1" thickBot="1" x14ac:dyDescent="0.3">
      <c r="A8" s="132"/>
      <c r="B8" s="132"/>
      <c r="C8" s="132"/>
      <c r="D8" s="13"/>
      <c r="E8" s="13"/>
      <c r="F8" s="13"/>
      <c r="G8" s="13"/>
      <c r="H8" s="13"/>
    </row>
    <row r="9" spans="1:8" ht="14.25" thickBot="1" x14ac:dyDescent="0.3">
      <c r="A9" s="44" t="s">
        <v>0</v>
      </c>
      <c r="B9" s="45" t="s">
        <v>90</v>
      </c>
      <c r="C9" s="46" t="s">
        <v>91</v>
      </c>
      <c r="D9" s="47" t="s">
        <v>14</v>
      </c>
    </row>
    <row r="10" spans="1:8" ht="13.5" x14ac:dyDescent="0.25">
      <c r="A10" s="9" t="s">
        <v>92</v>
      </c>
      <c r="B10" s="71">
        <v>721</v>
      </c>
      <c r="C10" s="48">
        <f>+B10/B12</f>
        <v>0.70068027210884354</v>
      </c>
      <c r="D10" s="49"/>
    </row>
    <row r="11" spans="1:8" ht="14.25" thickBot="1" x14ac:dyDescent="0.3">
      <c r="A11" s="50" t="s">
        <v>93</v>
      </c>
      <c r="B11" s="71">
        <v>308</v>
      </c>
      <c r="C11" s="51">
        <f>+B11/B12</f>
        <v>0.29931972789115646</v>
      </c>
      <c r="D11" s="52"/>
    </row>
    <row r="12" spans="1:8" ht="14.25" thickBot="1" x14ac:dyDescent="0.3">
      <c r="A12" s="53" t="s">
        <v>48</v>
      </c>
      <c r="B12" s="54">
        <f>SUM(B10:B11)</f>
        <v>1029</v>
      </c>
      <c r="C12" s="55">
        <f>SUM(C10:C11)</f>
        <v>1</v>
      </c>
      <c r="D12" s="56"/>
    </row>
  </sheetData>
  <mergeCells count="2">
    <mergeCell ref="A8:C8"/>
    <mergeCell ref="B6:C6"/>
  </mergeCells>
  <printOptions horizontalCentered="1"/>
  <pageMargins left="0.15748031496062992" right="0.15748031496062992" top="0.98425196850393704" bottom="0.98425196850393704" header="0" footer="0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FORMATOS</vt:lpstr>
      <vt:lpstr>302-A - VINCULACION</vt:lpstr>
      <vt:lpstr>CB 0302 B SALARIOS Y PS F</vt:lpstr>
      <vt:lpstr>CB 0302 C</vt:lpstr>
      <vt:lpstr>CB 0302 D LICENC. Y PERMIS</vt:lpstr>
      <vt:lpstr>CB 0302E COMISIONES</vt:lpstr>
      <vt:lpstr>CB 0302F RESUMEN</vt:lpstr>
      <vt:lpstr>'302-A - VINCULACION'!Área_de_impresión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Juan Sebastian Osorio Lopez</cp:lastModifiedBy>
  <cp:lastPrinted>2018-12-12T19:17:49Z</cp:lastPrinted>
  <dcterms:created xsi:type="dcterms:W3CDTF">2012-11-07T19:36:57Z</dcterms:created>
  <dcterms:modified xsi:type="dcterms:W3CDTF">2018-12-14T17:22:38Z</dcterms:modified>
</cp:coreProperties>
</file>